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heckCompatibility="1" autoCompressPictures="0"/>
  <mc:AlternateContent xmlns:mc="http://schemas.openxmlformats.org/markup-compatibility/2006">
    <mc:Choice Requires="x15">
      <x15ac:absPath xmlns:x15ac="http://schemas.microsoft.com/office/spreadsheetml/2010/11/ac" url="P:\WERKGROEPEN\MR\2017-2018\"/>
    </mc:Choice>
  </mc:AlternateContent>
  <bookViews>
    <workbookView xWindow="0" yWindow="0" windowWidth="19200" windowHeight="11460" tabRatio="500"/>
  </bookViews>
  <sheets>
    <sheet name="Sheet1" sheetId="1" r:id="rId1"/>
  </sheets>
  <calcPr calcId="162913"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D25" i="1" l="1"/>
  <c r="D23" i="1"/>
  <c r="D24" i="1"/>
  <c r="D36" i="1"/>
  <c r="D9" i="1"/>
  <c r="D11" i="1"/>
  <c r="D38" i="1"/>
  <c r="B23" i="1"/>
  <c r="B25" i="1"/>
  <c r="B36" i="1"/>
  <c r="B9" i="1"/>
  <c r="B11" i="1"/>
  <c r="B38" i="1"/>
  <c r="C36" i="1"/>
  <c r="C11" i="1"/>
</calcChain>
</file>

<file path=xl/sharedStrings.xml><?xml version="1.0" encoding="utf-8"?>
<sst xmlns="http://schemas.openxmlformats.org/spreadsheetml/2006/main" count="53" uniqueCount="46">
  <si>
    <t>Inkomsten</t>
  </si>
  <si>
    <t xml:space="preserve">Begroting </t>
  </si>
  <si>
    <t>Realisatie</t>
  </si>
  <si>
    <t xml:space="preserve">  2016-2017</t>
  </si>
  <si>
    <t xml:space="preserve"> Toelichting</t>
  </si>
  <si>
    <t>Ouderbijdrage</t>
  </si>
  <si>
    <t>Overige</t>
  </si>
  <si>
    <t>Totaal Inkomsten</t>
  </si>
  <si>
    <t>Uitgaven</t>
  </si>
  <si>
    <t>2016-2017</t>
  </si>
  <si>
    <t>Toelichting</t>
  </si>
  <si>
    <t>Diversen</t>
  </si>
  <si>
    <t>Ouderparticipatie</t>
  </si>
  <si>
    <t>De budgetpost ouderparticipatie is bedoeld voor uitgaven voor attenties voor ouders die zich inzetten voor de Dr. Bosschool (bloemetje bij speciale gelegenheden, borrel MR jaarvergadering etc.) en voor de MR-cursus.</t>
  </si>
  <si>
    <t>Vogelnest</t>
  </si>
  <si>
    <t>Schoolreis</t>
  </si>
  <si>
    <t>Sinterklaas</t>
  </si>
  <si>
    <t xml:space="preserve">Kerst </t>
  </si>
  <si>
    <t>Boeken</t>
  </si>
  <si>
    <t>Extra betaling voor opzet bibiotheek</t>
  </si>
  <si>
    <t>Keukelen (koken met de klas)</t>
  </si>
  <si>
    <t>Sport</t>
  </si>
  <si>
    <t>Schoolschrift</t>
  </si>
  <si>
    <t>musical gr 8 / afscheid school</t>
  </si>
  <si>
    <t>Cultuur</t>
  </si>
  <si>
    <t>Totaal Uitgaven</t>
  </si>
  <si>
    <t xml:space="preserve">Conclusies  </t>
  </si>
  <si>
    <t>Bijdrage schoolreis groep 8</t>
  </si>
  <si>
    <t xml:space="preserve"> 2017-2018</t>
  </si>
  <si>
    <t>Opbrengst rente van de spaarrekening. Vertoont een dalende trend.</t>
  </si>
  <si>
    <t>Specificatie uitgaven Jaarrekening 2016-2017 en begroting 2017-2018</t>
  </si>
  <si>
    <t xml:space="preserve">Onder deze budgetpost vallen de kosten voor het betalingsverkeer en andere onvoorziene kosten. De gerealiseerde kosten hebben dit jaar alleen betrekking op kosten van het betalingsverkeer en het versturen van de brieven voor de ouderbijdrage. De rekenmeesters hebben er ook dit jaar voor gekozen om de inning van de ouderbijdrage per brief te versturen.  </t>
  </si>
  <si>
    <t>School gaat, in samenwerking met de Bibliotheek Utrecht, investeren in een betere, eigen bibliotheek. De eenmalige investering van 1500,0 wordt, op verzoek van school, overgeheveld naar dit schooljaar: 17-18.</t>
  </si>
  <si>
    <t>Ouders konden afgelopen jaar zelf kiezen waar zij U-pas budget voor aanwenden. We verwachtten daarom minder gelden vanuit de U-pas te ontvangen, maar dit viel erg mee. Er kwam toch nog €812,- binnen.</t>
  </si>
  <si>
    <r>
      <t xml:space="preserve">Afgelopen schooljaar heeft bijna </t>
    </r>
    <r>
      <rPr>
        <b/>
        <sz val="10"/>
        <color theme="1"/>
        <rFont val="Arial"/>
      </rPr>
      <t>76%</t>
    </r>
    <r>
      <rPr>
        <sz val="10"/>
        <color theme="1"/>
        <rFont val="Arial"/>
      </rPr>
      <t xml:space="preserve"> van de ouders de vrijwillige bijdrage aan het ouderfonds betaald.</t>
    </r>
  </si>
  <si>
    <t>Dit zijn o.a. de kosten die betaald moeten worden voor het script. 2 klassen, dus hoger budget</t>
  </si>
  <si>
    <t>Dit jaar zijn de kleuters weer 2 maal op schoolreisje naar het ‘Vogelnest’ geweest. Afhankelijk van het moment waarop nieuwe kleuters instromen en de data die we voor het Vogelnest toegewezen krijgen kan het bedrag variëren per schooljaar. Voor komend jaar wordt in de begroting weer rekening gehouden met 2 bezoeken voor alle kleuters, inclusief friet bij 1 bezoek. Kosten per kind zijn ca. €12,00.</t>
  </si>
  <si>
    <t>Voor het kamp van groep 8 wordt een extra bijdrage van €50 per kind gevraagd (totaal 43 kinderen). Niet alle ouders (kunnen) betalen. We gaan ervan uit dat ca. 80% betaald wordt. In schooljaar 17-18 is het kamp aan het begin gehouden. De verwachting is dat er daarom een hoger percentage betalers zal zijn.</t>
  </si>
  <si>
    <t>Voor komend jaar zetten we de begroting per kind wederom op € 45,-.  Komend schooljaar gaan de groepen 4 en 6 met de bus naar de Vonk (inclusief overnachting) en gaan de overige groepen (groep 3, 5, en 7) op schoolreis (zonder overnachting).  Groep 8 gaat op een meerdaags kamp. De kosten voor dit kamp zijn € 90 per kind, €50 hiervan wordt geïnd door extra eigen bijdrage voor de kinderen in groep 8 (zie extra inkomsten).</t>
  </si>
  <si>
    <t>Het gaat om de cadeaus voor de kinderen, pepernoten, versiering. De vergoeding voor de Sinterklaasviering zal dit jaar €6,- per kind zijn.</t>
  </si>
  <si>
    <t>Aanschaf van boeken voor de bibliotheek.</t>
  </si>
  <si>
    <t>Sportdagen etc., oa huur van de baan, die open staan voor alle leerlingen.</t>
  </si>
  <si>
    <t>Openingsfeest</t>
  </si>
  <si>
    <t>Dit jaar zijn hiervan o.a. Museumbezoek en de vrijdagmiddagclubs betaald.</t>
  </si>
  <si>
    <t>Overige activiteiten</t>
  </si>
  <si>
    <t>Specificatie inkomsten jaarrekening 2016-2017 en begroting 2017-2018 goedgekeurd jaarvergadering 24-10-17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</si>
</sst>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 #,##0.00_);[Red]\(&quot;€&quot;\ #,##0.00\)"/>
    <numFmt numFmtId="165" formatCode="&quot;€&quot;#,##0.00_-;[Red]&quot;€&quot;#,##0.00\-"/>
    <numFmt numFmtId="166" formatCode="&quot;€&quot;###0.00;[Red]\-&quot;€&quot;###0.00"/>
  </numFmts>
  <fonts count="11" x14ac:knownFonts="1">
    <font>
      <sz val="12"/>
      <color theme="1"/>
      <name val="Calibri"/>
      <family val="2"/>
      <scheme val="minor"/>
    </font>
    <font>
      <b/>
      <u/>
      <sz val="12"/>
      <color theme="1"/>
      <name val="Arial"/>
    </font>
    <font>
      <sz val="10"/>
      <color theme="1"/>
      <name val="Arial"/>
    </font>
    <font>
      <b/>
      <u/>
      <sz val="10"/>
      <color theme="1"/>
      <name val="Arial"/>
    </font>
    <font>
      <b/>
      <sz val="10"/>
      <color theme="1"/>
      <name val="Arial"/>
    </font>
    <font>
      <sz val="10"/>
      <color rgb="FF000000"/>
      <name val="Arial"/>
    </font>
    <font>
      <b/>
      <sz val="12"/>
      <color theme="1"/>
      <name val="Arial"/>
    </font>
    <font>
      <u/>
      <sz val="12"/>
      <color theme="10"/>
      <name val="Calibri"/>
      <family val="2"/>
      <scheme val="minor"/>
    </font>
    <font>
      <u/>
      <sz val="12"/>
      <color theme="11"/>
      <name val="Calibri"/>
      <family val="2"/>
      <scheme val="minor"/>
    </font>
    <font>
      <b/>
      <u/>
      <sz val="12"/>
      <color rgb="FFFF0000"/>
      <name val="Arial"/>
    </font>
    <font>
      <sz val="8"/>
      <name val="Calibri"/>
      <family val="2"/>
      <scheme val="minor"/>
    </font>
  </fonts>
  <fills count="3">
    <fill>
      <patternFill patternType="none"/>
    </fill>
    <fill>
      <patternFill patternType="gray125"/>
    </fill>
    <fill>
      <patternFill patternType="solid">
        <fgColor rgb="FFD9D9D9"/>
        <bgColor indexed="64"/>
      </patternFill>
    </fill>
  </fills>
  <borders count="19">
    <border>
      <left/>
      <right/>
      <top/>
      <bottom/>
      <diagonal/>
    </border>
    <border>
      <left style="medium">
        <color rgb="FF000000"/>
      </left>
      <right/>
      <top style="medium">
        <color rgb="FF000000"/>
      </top>
      <bottom/>
      <diagonal/>
    </border>
    <border>
      <left style="medium">
        <color rgb="FF000000"/>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style="medium">
        <color rgb="FF000000"/>
      </right>
      <top style="medium">
        <color rgb="FF000000"/>
      </top>
      <bottom/>
      <diagonal/>
    </border>
    <border>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rgb="FF000000"/>
      </left>
      <right style="thin">
        <color auto="1"/>
      </right>
      <top style="thin">
        <color rgb="FF000000"/>
      </top>
      <bottom style="thin">
        <color auto="1"/>
      </bottom>
      <diagonal/>
    </border>
    <border>
      <left style="thin">
        <color auto="1"/>
      </left>
      <right style="thin">
        <color auto="1"/>
      </right>
      <top style="thin">
        <color rgb="FF000000"/>
      </top>
      <bottom style="thin">
        <color auto="1"/>
      </bottom>
      <diagonal/>
    </border>
    <border>
      <left style="thin">
        <color auto="1"/>
      </left>
      <right style="thin">
        <color rgb="FF000000"/>
      </right>
      <top style="thin">
        <color rgb="FF000000"/>
      </top>
      <bottom style="thin">
        <color auto="1"/>
      </bottom>
      <diagonal/>
    </border>
    <border>
      <left style="thin">
        <color rgb="FF000000"/>
      </left>
      <right style="thin">
        <color auto="1"/>
      </right>
      <top style="thin">
        <color auto="1"/>
      </top>
      <bottom style="thin">
        <color auto="1"/>
      </bottom>
      <diagonal/>
    </border>
    <border>
      <left style="thin">
        <color auto="1"/>
      </left>
      <right style="thin">
        <color rgb="FF000000"/>
      </right>
      <top style="thin">
        <color auto="1"/>
      </top>
      <bottom style="thin">
        <color auto="1"/>
      </bottom>
      <diagonal/>
    </border>
  </borders>
  <cellStyleXfs count="33">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43">
    <xf numFmtId="0" fontId="0" fillId="0" borderId="0" xfId="0"/>
    <xf numFmtId="0" fontId="1" fillId="0" borderId="0" xfId="0" applyFont="1" applyAlignment="1">
      <alignment vertical="center"/>
    </xf>
    <xf numFmtId="0" fontId="2" fillId="0" borderId="0" xfId="0" applyFont="1" applyAlignment="1">
      <alignment horizontal="center" vertical="center"/>
    </xf>
    <xf numFmtId="0" fontId="4" fillId="2" borderId="1" xfId="0" applyFont="1" applyFill="1" applyBorder="1" applyAlignment="1">
      <alignment vertical="center" wrapText="1"/>
    </xf>
    <xf numFmtId="0" fontId="3" fillId="2" borderId="2" xfId="0" applyFont="1" applyFill="1" applyBorder="1" applyAlignment="1">
      <alignment vertical="center" wrapText="1"/>
    </xf>
    <xf numFmtId="0" fontId="0" fillId="2" borderId="2" xfId="0" applyFill="1" applyBorder="1" applyAlignment="1">
      <alignment vertical="top" wrapText="1"/>
    </xf>
    <xf numFmtId="0" fontId="4" fillId="2" borderId="3" xfId="0" applyFont="1" applyFill="1" applyBorder="1" applyAlignment="1">
      <alignment vertical="center" wrapText="1"/>
    </xf>
    <xf numFmtId="0" fontId="4" fillId="2" borderId="5" xfId="0" applyFont="1" applyFill="1" applyBorder="1" applyAlignment="1">
      <alignment vertical="center" wrapText="1"/>
    </xf>
    <xf numFmtId="0" fontId="4" fillId="2" borderId="6" xfId="0" applyFont="1" applyFill="1" applyBorder="1" applyAlignment="1">
      <alignment vertical="center" wrapText="1"/>
    </xf>
    <xf numFmtId="0" fontId="2" fillId="0" borderId="0" xfId="0" applyFont="1" applyAlignment="1">
      <alignment vertical="center"/>
    </xf>
    <xf numFmtId="0" fontId="3" fillId="2" borderId="4" xfId="0" applyFont="1" applyFill="1" applyBorder="1" applyAlignment="1">
      <alignment vertical="center" wrapText="1"/>
    </xf>
    <xf numFmtId="0" fontId="0" fillId="2" borderId="4" xfId="0" applyFill="1" applyBorder="1" applyAlignment="1">
      <alignment vertical="top" wrapText="1"/>
    </xf>
    <xf numFmtId="165" fontId="4" fillId="0" borderId="8" xfId="0" applyNumberFormat="1" applyFont="1" applyBorder="1" applyAlignment="1">
      <alignment vertical="center" wrapText="1"/>
    </xf>
    <xf numFmtId="0" fontId="4" fillId="0" borderId="7" xfId="0" applyFont="1" applyBorder="1" applyAlignment="1">
      <alignment vertical="center" wrapText="1"/>
    </xf>
    <xf numFmtId="0" fontId="6" fillId="0" borderId="0" xfId="0" applyFont="1" applyAlignment="1">
      <alignment vertical="center"/>
    </xf>
    <xf numFmtId="0" fontId="4" fillId="0" borderId="0" xfId="0" applyFont="1" applyAlignment="1">
      <alignment vertical="center"/>
    </xf>
    <xf numFmtId="0" fontId="2" fillId="0" borderId="0" xfId="0" applyFont="1"/>
    <xf numFmtId="0" fontId="0" fillId="0" borderId="0" xfId="0" applyAlignment="1">
      <alignment horizontal="left" vertical="center"/>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0" fillId="2" borderId="6" xfId="0" applyFill="1" applyBorder="1" applyAlignment="1">
      <alignment horizontal="left" vertical="center" wrapText="1"/>
    </xf>
    <xf numFmtId="0" fontId="4" fillId="0" borderId="7" xfId="0" applyFont="1" applyBorder="1" applyAlignment="1">
      <alignment horizontal="left" vertical="center" wrapText="1"/>
    </xf>
    <xf numFmtId="0" fontId="2" fillId="0" borderId="9" xfId="0" applyFont="1" applyBorder="1" applyAlignment="1">
      <alignment vertical="center" wrapText="1"/>
    </xf>
    <xf numFmtId="165" fontId="2" fillId="0" borderId="9" xfId="0" applyNumberFormat="1" applyFont="1" applyBorder="1" applyAlignment="1">
      <alignment vertical="center" wrapText="1"/>
    </xf>
    <xf numFmtId="0" fontId="2" fillId="0" borderId="9" xfId="0" applyFont="1" applyBorder="1" applyAlignment="1">
      <alignment horizontal="left" vertical="center" wrapText="1"/>
    </xf>
    <xf numFmtId="0" fontId="5" fillId="0" borderId="9" xfId="0" applyFont="1" applyBorder="1" applyAlignment="1">
      <alignment horizontal="left" vertical="center" wrapText="1"/>
    </xf>
    <xf numFmtId="0" fontId="0" fillId="2" borderId="6" xfId="0" applyFill="1" applyBorder="1" applyAlignment="1">
      <alignment vertical="top" wrapText="1"/>
    </xf>
    <xf numFmtId="0" fontId="2" fillId="0" borderId="10" xfId="0" applyFont="1" applyBorder="1" applyAlignment="1">
      <alignment vertical="center" wrapText="1"/>
    </xf>
    <xf numFmtId="165" fontId="2" fillId="0" borderId="10" xfId="0" applyNumberFormat="1" applyFont="1" applyBorder="1" applyAlignment="1">
      <alignment vertical="center" wrapText="1"/>
    </xf>
    <xf numFmtId="0" fontId="2" fillId="0" borderId="10" xfId="0" applyFont="1" applyBorder="1" applyAlignment="1">
      <alignment horizontal="left" vertical="center" wrapText="1"/>
    </xf>
    <xf numFmtId="0" fontId="4" fillId="0" borderId="11" xfId="0" applyFont="1" applyBorder="1" applyAlignment="1">
      <alignment vertical="center" wrapText="1"/>
    </xf>
    <xf numFmtId="165" fontId="4" fillId="0" borderId="12" xfId="0" applyNumberFormat="1" applyFont="1" applyBorder="1" applyAlignment="1">
      <alignment vertical="center" wrapText="1"/>
    </xf>
    <xf numFmtId="0" fontId="4" fillId="0" borderId="13" xfId="0" applyFont="1" applyBorder="1" applyAlignment="1">
      <alignment horizontal="left" vertical="center" wrapText="1"/>
    </xf>
    <xf numFmtId="0" fontId="2" fillId="0" borderId="14" xfId="0" applyFont="1" applyBorder="1" applyAlignment="1">
      <alignment vertical="center" wrapText="1"/>
    </xf>
    <xf numFmtId="165" fontId="2" fillId="0" borderId="15" xfId="0" applyNumberFormat="1" applyFont="1" applyBorder="1" applyAlignment="1">
      <alignment vertical="center" wrapText="1"/>
    </xf>
    <xf numFmtId="0" fontId="2" fillId="0" borderId="16" xfId="0" applyFont="1" applyBorder="1" applyAlignment="1">
      <alignment horizontal="left" vertical="center" wrapText="1"/>
    </xf>
    <xf numFmtId="0" fontId="2" fillId="0" borderId="17" xfId="0" applyFont="1" applyBorder="1" applyAlignment="1">
      <alignment vertical="center" wrapText="1"/>
    </xf>
    <xf numFmtId="0" fontId="2" fillId="0" borderId="18" xfId="0" applyFont="1" applyBorder="1" applyAlignment="1">
      <alignment horizontal="left" vertical="center" wrapText="1"/>
    </xf>
    <xf numFmtId="0" fontId="5" fillId="0" borderId="18" xfId="0" applyFont="1" applyBorder="1" applyAlignment="1">
      <alignment horizontal="left" vertical="center" wrapText="1"/>
    </xf>
    <xf numFmtId="166" fontId="0" fillId="0" borderId="0" xfId="0" applyNumberFormat="1"/>
    <xf numFmtId="0" fontId="9" fillId="0" borderId="0" xfId="0" applyFont="1" applyAlignment="1">
      <alignment vertical="center"/>
    </xf>
    <xf numFmtId="0" fontId="0" fillId="0" borderId="0" xfId="0" applyFont="1"/>
    <xf numFmtId="164" fontId="2" fillId="0" borderId="9" xfId="0" applyNumberFormat="1" applyFont="1" applyBorder="1" applyAlignment="1">
      <alignment vertical="center" wrapText="1"/>
    </xf>
  </cellXfs>
  <cellStyles count="33">
    <cellStyle name="Gevolgde hyperlink" xfId="2" builtinId="9" hidden="1"/>
    <cellStyle name="Gevolgde hyperlink" xfId="4" builtinId="9" hidden="1"/>
    <cellStyle name="Gevolgde hyperlink" xfId="6" builtinId="9" hidden="1"/>
    <cellStyle name="Gevolgde hyperlink" xfId="8" builtinId="9" hidden="1"/>
    <cellStyle name="Gevolgde hyperlink" xfId="10" builtinId="9" hidden="1"/>
    <cellStyle name="Gevolgde hyperlink" xfId="12" builtinId="9" hidden="1"/>
    <cellStyle name="Gevolgde hyperlink" xfId="14" builtinId="9" hidden="1"/>
    <cellStyle name="Gevolgde hyperlink" xfId="16" builtinId="9" hidden="1"/>
    <cellStyle name="Gevolgde hyperlink" xfId="18" builtinId="9" hidden="1"/>
    <cellStyle name="Gevolgde hyperlink" xfId="20" builtinId="9" hidden="1"/>
    <cellStyle name="Gevolgde hyperlink" xfId="22" builtinId="9" hidden="1"/>
    <cellStyle name="Gevolgde hyperlink" xfId="24" builtinId="9" hidden="1"/>
    <cellStyle name="Gevolgde hyperlink" xfId="26" builtinId="9" hidden="1"/>
    <cellStyle name="Gevolgde hyperlink" xfId="28" builtinId="9" hidden="1"/>
    <cellStyle name="Gevolgde hyperlink" xfId="30" builtinId="9" hidden="1"/>
    <cellStyle name="Gevolgde hyperlink" xfId="3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Standaard"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tabSelected="1" zoomScale="125" zoomScaleNormal="125" zoomScalePageLayoutView="125" workbookViewId="0"/>
  </sheetViews>
  <sheetFormatPr defaultColWidth="11" defaultRowHeight="15.75" x14ac:dyDescent="0.25"/>
  <cols>
    <col min="1" max="1" width="20.125" customWidth="1"/>
    <col min="5" max="5" width="59.625" customWidth="1"/>
  </cols>
  <sheetData>
    <row r="1" spans="1:5" x14ac:dyDescent="0.25">
      <c r="A1" s="40" t="s">
        <v>45</v>
      </c>
      <c r="E1" s="17"/>
    </row>
    <row r="2" spans="1:5" x14ac:dyDescent="0.25">
      <c r="A2" s="2"/>
      <c r="E2" s="17"/>
    </row>
    <row r="3" spans="1:5" ht="16.5" thickBot="1" x14ac:dyDescent="0.3">
      <c r="A3" s="2"/>
      <c r="E3" s="17"/>
    </row>
    <row r="4" spans="1:5" x14ac:dyDescent="0.25">
      <c r="A4" s="3"/>
      <c r="B4" s="7"/>
      <c r="C4" s="7"/>
      <c r="D4" s="7"/>
      <c r="E4" s="18"/>
    </row>
    <row r="5" spans="1:5" x14ac:dyDescent="0.25">
      <c r="A5" s="4" t="s">
        <v>0</v>
      </c>
      <c r="B5" s="8" t="s">
        <v>1</v>
      </c>
      <c r="C5" s="8" t="s">
        <v>2</v>
      </c>
      <c r="D5" s="8" t="s">
        <v>1</v>
      </c>
      <c r="E5" s="19" t="s">
        <v>4</v>
      </c>
    </row>
    <row r="6" spans="1:5" x14ac:dyDescent="0.25">
      <c r="A6" s="5"/>
      <c r="B6" s="8" t="s">
        <v>3</v>
      </c>
      <c r="C6" s="8" t="s">
        <v>3</v>
      </c>
      <c r="D6" s="8" t="s">
        <v>28</v>
      </c>
      <c r="E6" s="20"/>
    </row>
    <row r="7" spans="1:5" x14ac:dyDescent="0.25">
      <c r="A7" s="5"/>
      <c r="B7" s="26"/>
      <c r="C7" s="26"/>
      <c r="D7" s="26"/>
      <c r="E7" s="20"/>
    </row>
    <row r="8" spans="1:5" ht="41.1" customHeight="1" x14ac:dyDescent="0.25">
      <c r="A8" s="22" t="s">
        <v>5</v>
      </c>
      <c r="B8" s="23">
        <v>26000</v>
      </c>
      <c r="C8" s="23">
        <v>29871</v>
      </c>
      <c r="D8" s="23">
        <v>28000</v>
      </c>
      <c r="E8" s="25" t="s">
        <v>33</v>
      </c>
    </row>
    <row r="9" spans="1:5" ht="63.75" x14ac:dyDescent="0.25">
      <c r="A9" s="22" t="s">
        <v>27</v>
      </c>
      <c r="B9" s="23">
        <f>50*42*0.8</f>
        <v>1680</v>
      </c>
      <c r="C9" s="23">
        <v>1450</v>
      </c>
      <c r="D9" s="23">
        <f>50*43*0.8</f>
        <v>1720</v>
      </c>
      <c r="E9" s="24" t="s">
        <v>37</v>
      </c>
    </row>
    <row r="10" spans="1:5" ht="16.5" thickBot="1" x14ac:dyDescent="0.3">
      <c r="A10" s="27" t="s">
        <v>6</v>
      </c>
      <c r="B10" s="28">
        <v>75</v>
      </c>
      <c r="C10" s="28">
        <v>59.86</v>
      </c>
      <c r="D10" s="28">
        <v>0</v>
      </c>
      <c r="E10" s="29" t="s">
        <v>29</v>
      </c>
    </row>
    <row r="11" spans="1:5" ht="16.5" thickBot="1" x14ac:dyDescent="0.3">
      <c r="A11" s="30" t="s">
        <v>7</v>
      </c>
      <c r="B11" s="31">
        <f t="shared" ref="B11:D11" si="0">SUM(B8:B10)</f>
        <v>27755</v>
      </c>
      <c r="C11" s="31">
        <f t="shared" si="0"/>
        <v>31380.86</v>
      </c>
      <c r="D11" s="31">
        <f t="shared" si="0"/>
        <v>29720</v>
      </c>
      <c r="E11" s="32"/>
    </row>
    <row r="12" spans="1:5" x14ac:dyDescent="0.25">
      <c r="A12" s="9"/>
      <c r="E12" s="17"/>
    </row>
    <row r="13" spans="1:5" x14ac:dyDescent="0.25">
      <c r="A13" s="1" t="s">
        <v>30</v>
      </c>
      <c r="E13" s="17"/>
    </row>
    <row r="14" spans="1:5" x14ac:dyDescent="0.25">
      <c r="A14" s="9"/>
      <c r="E14" s="17"/>
    </row>
    <row r="15" spans="1:5" ht="16.5" thickBot="1" x14ac:dyDescent="0.3">
      <c r="A15" s="9"/>
      <c r="E15" s="17"/>
    </row>
    <row r="16" spans="1:5" x14ac:dyDescent="0.25">
      <c r="A16" s="6"/>
      <c r="B16" s="7"/>
      <c r="C16" s="7"/>
      <c r="D16" s="7"/>
      <c r="E16" s="18"/>
    </row>
    <row r="17" spans="1:5" x14ac:dyDescent="0.25">
      <c r="A17" s="10" t="s">
        <v>8</v>
      </c>
      <c r="B17" s="8" t="s">
        <v>1</v>
      </c>
      <c r="C17" s="8" t="s">
        <v>2</v>
      </c>
      <c r="D17" s="8" t="s">
        <v>1</v>
      </c>
      <c r="E17" s="19" t="s">
        <v>10</v>
      </c>
    </row>
    <row r="18" spans="1:5" x14ac:dyDescent="0.25">
      <c r="A18" s="11"/>
      <c r="B18" s="8"/>
      <c r="C18" s="8"/>
      <c r="D18" s="8"/>
      <c r="E18" s="20"/>
    </row>
    <row r="19" spans="1:5" x14ac:dyDescent="0.25">
      <c r="A19" s="11"/>
      <c r="B19" s="8" t="s">
        <v>9</v>
      </c>
      <c r="C19" s="8" t="s">
        <v>3</v>
      </c>
      <c r="D19" s="8" t="s">
        <v>28</v>
      </c>
      <c r="E19" s="20"/>
    </row>
    <row r="20" spans="1:5" x14ac:dyDescent="0.25">
      <c r="A20" s="11"/>
      <c r="B20" s="26"/>
      <c r="C20" s="26"/>
      <c r="D20" s="26"/>
      <c r="E20" s="20"/>
    </row>
    <row r="21" spans="1:5" ht="63.75" x14ac:dyDescent="0.25">
      <c r="A21" s="33" t="s">
        <v>11</v>
      </c>
      <c r="B21" s="34">
        <v>400</v>
      </c>
      <c r="C21" s="34">
        <v>443.05</v>
      </c>
      <c r="D21" s="34">
        <v>450</v>
      </c>
      <c r="E21" s="35" t="s">
        <v>31</v>
      </c>
    </row>
    <row r="22" spans="1:5" ht="38.25" x14ac:dyDescent="0.25">
      <c r="A22" s="36" t="s">
        <v>12</v>
      </c>
      <c r="B22" s="23">
        <v>400</v>
      </c>
      <c r="C22" s="23">
        <v>145</v>
      </c>
      <c r="D22" s="23">
        <v>400</v>
      </c>
      <c r="E22" s="37" t="s">
        <v>13</v>
      </c>
    </row>
    <row r="23" spans="1:5" ht="76.5" x14ac:dyDescent="0.25">
      <c r="A23" s="36" t="s">
        <v>14</v>
      </c>
      <c r="B23" s="23">
        <f>205*8*2</f>
        <v>3280</v>
      </c>
      <c r="C23" s="23">
        <v>3158.38</v>
      </c>
      <c r="D23" s="23">
        <f>123*12*2</f>
        <v>2952</v>
      </c>
      <c r="E23" s="37" t="s">
        <v>36</v>
      </c>
    </row>
    <row r="24" spans="1:5" ht="76.5" x14ac:dyDescent="0.25">
      <c r="A24" s="36" t="s">
        <v>15</v>
      </c>
      <c r="B24" s="23">
        <v>14000</v>
      </c>
      <c r="C24" s="23">
        <v>12585.98</v>
      </c>
      <c r="D24" s="23">
        <f>326*45</f>
        <v>14670</v>
      </c>
      <c r="E24" s="37" t="s">
        <v>38</v>
      </c>
    </row>
    <row r="25" spans="1:5" ht="25.5" x14ac:dyDescent="0.25">
      <c r="A25" s="36" t="s">
        <v>16</v>
      </c>
      <c r="B25" s="23">
        <f>450*5</f>
        <v>2250</v>
      </c>
      <c r="C25" s="23">
        <v>2832.4</v>
      </c>
      <c r="D25" s="23">
        <f>468*6</f>
        <v>2808</v>
      </c>
      <c r="E25" s="37" t="s">
        <v>39</v>
      </c>
    </row>
    <row r="26" spans="1:5" x14ac:dyDescent="0.25">
      <c r="A26" s="36" t="s">
        <v>17</v>
      </c>
      <c r="B26" s="23">
        <v>300</v>
      </c>
      <c r="C26" s="23">
        <v>318.47000000000003</v>
      </c>
      <c r="D26" s="23">
        <v>300</v>
      </c>
      <c r="E26" s="38"/>
    </row>
    <row r="27" spans="1:5" x14ac:dyDescent="0.25">
      <c r="A27" s="36" t="s">
        <v>18</v>
      </c>
      <c r="B27" s="23">
        <v>1500</v>
      </c>
      <c r="C27" s="23">
        <v>1256.57</v>
      </c>
      <c r="D27" s="23">
        <v>1500</v>
      </c>
      <c r="E27" s="37" t="s">
        <v>40</v>
      </c>
    </row>
    <row r="28" spans="1:5" s="41" customFormat="1" ht="38.25" x14ac:dyDescent="0.25">
      <c r="A28" s="36" t="s">
        <v>19</v>
      </c>
      <c r="B28" s="23">
        <v>1500</v>
      </c>
      <c r="C28" s="22">
        <v>0</v>
      </c>
      <c r="D28" s="23">
        <v>1500</v>
      </c>
      <c r="E28" s="37" t="s">
        <v>32</v>
      </c>
    </row>
    <row r="29" spans="1:5" ht="25.5" x14ac:dyDescent="0.25">
      <c r="A29" s="36" t="s">
        <v>20</v>
      </c>
      <c r="B29" s="23">
        <v>150</v>
      </c>
      <c r="C29" s="23">
        <v>81.069999999999993</v>
      </c>
      <c r="D29" s="23">
        <v>150</v>
      </c>
      <c r="E29" s="37"/>
    </row>
    <row r="30" spans="1:5" x14ac:dyDescent="0.25">
      <c r="A30" s="36" t="s">
        <v>21</v>
      </c>
      <c r="B30" s="23">
        <v>750</v>
      </c>
      <c r="C30" s="23">
        <v>490.47</v>
      </c>
      <c r="D30" s="23">
        <v>750</v>
      </c>
      <c r="E30" s="37" t="s">
        <v>41</v>
      </c>
    </row>
    <row r="31" spans="1:5" x14ac:dyDescent="0.25">
      <c r="A31" s="36" t="s">
        <v>22</v>
      </c>
      <c r="B31" s="23">
        <v>500</v>
      </c>
      <c r="C31" s="23">
        <v>698.5</v>
      </c>
      <c r="D31" s="23">
        <v>500</v>
      </c>
      <c r="E31" s="37"/>
    </row>
    <row r="32" spans="1:5" x14ac:dyDescent="0.25">
      <c r="A32" s="36" t="s">
        <v>42</v>
      </c>
      <c r="B32" s="23">
        <v>2000</v>
      </c>
      <c r="C32" s="42">
        <v>1507.14</v>
      </c>
      <c r="D32" s="23">
        <v>2000</v>
      </c>
      <c r="E32" s="37"/>
    </row>
    <row r="33" spans="1:5" ht="25.5" x14ac:dyDescent="0.25">
      <c r="A33" s="36" t="s">
        <v>23</v>
      </c>
      <c r="B33" s="23">
        <v>300</v>
      </c>
      <c r="C33" s="23">
        <v>616.54999999999995</v>
      </c>
      <c r="D33" s="23">
        <v>600</v>
      </c>
      <c r="E33" s="37" t="s">
        <v>35</v>
      </c>
    </row>
    <row r="34" spans="1:5" x14ac:dyDescent="0.25">
      <c r="A34" s="36" t="s">
        <v>24</v>
      </c>
      <c r="B34" s="23">
        <v>3500</v>
      </c>
      <c r="C34" s="23">
        <v>3185.42</v>
      </c>
      <c r="D34" s="23">
        <v>3500</v>
      </c>
      <c r="E34" s="37" t="s">
        <v>43</v>
      </c>
    </row>
    <row r="35" spans="1:5" x14ac:dyDescent="0.25">
      <c r="A35" s="36" t="s">
        <v>44</v>
      </c>
      <c r="B35" s="23">
        <v>400</v>
      </c>
      <c r="C35" s="23">
        <v>0</v>
      </c>
      <c r="D35" s="23">
        <v>400</v>
      </c>
      <c r="E35" s="37"/>
    </row>
    <row r="36" spans="1:5" ht="16.5" thickBot="1" x14ac:dyDescent="0.3">
      <c r="A36" s="13" t="s">
        <v>25</v>
      </c>
      <c r="B36" s="12">
        <f>SUM(B21:B35)</f>
        <v>31230</v>
      </c>
      <c r="C36" s="12">
        <f>SUM(C21:C35)</f>
        <v>27319</v>
      </c>
      <c r="D36" s="12">
        <f>SUM(D21:D35)</f>
        <v>32480</v>
      </c>
      <c r="E36" s="21"/>
    </row>
    <row r="37" spans="1:5" x14ac:dyDescent="0.25">
      <c r="A37" s="9"/>
      <c r="E37" s="17"/>
    </row>
    <row r="38" spans="1:5" x14ac:dyDescent="0.25">
      <c r="A38" s="9"/>
      <c r="B38" s="39">
        <f>+B36-B11</f>
        <v>3475</v>
      </c>
      <c r="D38" s="39">
        <f>+D36-D11</f>
        <v>2760</v>
      </c>
      <c r="E38" s="17"/>
    </row>
    <row r="39" spans="1:5" x14ac:dyDescent="0.25">
      <c r="A39" s="14"/>
      <c r="E39" s="17"/>
    </row>
    <row r="40" spans="1:5" x14ac:dyDescent="0.25">
      <c r="A40" s="1" t="s">
        <v>26</v>
      </c>
      <c r="E40" s="17"/>
    </row>
    <row r="41" spans="1:5" x14ac:dyDescent="0.25">
      <c r="A41" s="15"/>
      <c r="E41" s="17"/>
    </row>
    <row r="42" spans="1:5" x14ac:dyDescent="0.25">
      <c r="A42" s="9"/>
      <c r="E42" s="17"/>
    </row>
    <row r="43" spans="1:5" x14ac:dyDescent="0.25">
      <c r="A43" s="16" t="s">
        <v>34</v>
      </c>
      <c r="E43" s="17"/>
    </row>
  </sheetData>
  <phoneticPr fontId="10" type="noConversion"/>
  <pageMargins left="0.75" right="0.75" top="1" bottom="1" header="0.5" footer="0.5"/>
  <pageSetup paperSize="9"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Sheet1</vt:lpstr>
    </vt:vector>
  </TitlesOfParts>
  <Company>Beggars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Gruschke</dc:creator>
  <cp:lastModifiedBy>Robin Heijman</cp:lastModifiedBy>
  <cp:lastPrinted>2017-10-16T19:24:43Z</cp:lastPrinted>
  <dcterms:created xsi:type="dcterms:W3CDTF">2016-10-22T12:31:06Z</dcterms:created>
  <dcterms:modified xsi:type="dcterms:W3CDTF">2018-01-23T14:27:21Z</dcterms:modified>
</cp:coreProperties>
</file>